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ey\Documents\СНТ Култаево\ОС\ОС 2022\"/>
    </mc:Choice>
  </mc:AlternateContent>
  <xr:revisionPtr revIDLastSave="0" documentId="8_{A0917AB5-A791-446B-91B2-24A8173918EB}" xr6:coauthVersionLast="37" xr6:coauthVersionMax="37" xr10:uidLastSave="{00000000-0000-0000-0000-000000000000}"/>
  <bookViews>
    <workbookView xWindow="0" yWindow="0" windowWidth="38400" windowHeight="16224" xr2:uid="{D292D8A2-2ADB-4F47-8A10-4988399DC965}"/>
  </bookViews>
  <sheets>
    <sheet name="ФЭО 2023" sheetId="1" r:id="rId1"/>
  </sheets>
  <definedNames>
    <definedName name="_xlnm.Print_Area" localSheetId="0">'ФЭО 2023'!$A$1:$E$67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66" i="1"/>
  <c r="E65" i="1"/>
  <c r="E64" i="1"/>
  <c r="E63" i="1"/>
  <c r="E62" i="1"/>
  <c r="E61" i="1"/>
  <c r="E60" i="1"/>
  <c r="E59" i="1"/>
  <c r="E58" i="1" s="1"/>
  <c r="E57" i="1"/>
  <c r="E56" i="1"/>
  <c r="E55" i="1" s="1"/>
  <c r="E54" i="1"/>
  <c r="E53" i="1"/>
  <c r="E52" i="1"/>
  <c r="E51" i="1"/>
  <c r="E50" i="1"/>
  <c r="E49" i="1" s="1"/>
  <c r="E48" i="1"/>
  <c r="E47" i="1"/>
  <c r="E45" i="1" s="1"/>
  <c r="E46" i="1"/>
  <c r="E44" i="1"/>
  <c r="E43" i="1"/>
  <c r="E42" i="1"/>
  <c r="E41" i="1"/>
  <c r="E40" i="1"/>
  <c r="E39" i="1"/>
  <c r="E38" i="1"/>
  <c r="E37" i="1"/>
  <c r="E36" i="1"/>
  <c r="E35" i="1"/>
  <c r="E33" i="1" s="1"/>
  <c r="E34" i="1"/>
  <c r="E32" i="1"/>
  <c r="E31" i="1"/>
  <c r="E30" i="1" s="1"/>
  <c r="E28" i="1"/>
  <c r="E27" i="1"/>
  <c r="E26" i="1"/>
  <c r="E24" i="1" s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5" i="1" s="1"/>
  <c r="E9" i="1"/>
  <c r="E8" i="1"/>
  <c r="E7" i="1"/>
  <c r="E6" i="1"/>
</calcChain>
</file>

<file path=xl/sharedStrings.xml><?xml version="1.0" encoding="utf-8"?>
<sst xmlns="http://schemas.openxmlformats.org/spreadsheetml/2006/main" count="129" uniqueCount="128">
  <si>
    <t>Финансово-экономическое обоснование</t>
  </si>
  <si>
    <t>к проекту приходно-расходной сметы на период с 01.01.2023 по 31.12.2023 СНТ «Култаево», ИНН 5904256213</t>
  </si>
  <si>
    <t>Все данные, а также стоимостные величины в данном документе взяты из открытых источников в сети Интернет, а также исходя из сложившейся практики реализации приходно-расходных смет в период с 2018 по 2022  годы в СНТ «Култаево»</t>
  </si>
  <si>
    <t>1</t>
  </si>
  <si>
    <t>Первоочередные расходы</t>
  </si>
  <si>
    <t>1.1</t>
  </si>
  <si>
    <t>Фонд оплаты труда</t>
  </si>
  <si>
    <t>1.1.1</t>
  </si>
  <si>
    <t>Председатель СНТ по трудовому договору (на руки - 16500р 0,5 ставки + премия до 100%)</t>
  </si>
  <si>
    <t>1.1.2</t>
  </si>
  <si>
    <t>Дворник по договору ГПХ (на руки)</t>
  </si>
  <si>
    <t>1.1.3</t>
  </si>
  <si>
    <t>Техник по договору ГПХ (на руки)</t>
  </si>
  <si>
    <t>1.2</t>
  </si>
  <si>
    <t>Накладные расходы</t>
  </si>
  <si>
    <t>1.2.1</t>
  </si>
  <si>
    <t>Бухгалтерское обслуживание</t>
  </si>
  <si>
    <t>1.2.2</t>
  </si>
  <si>
    <t>Разработка учетной политики</t>
  </si>
  <si>
    <t>1.2.3</t>
  </si>
  <si>
    <t>Банковское обслуживание</t>
  </si>
  <si>
    <t>1.2.4</t>
  </si>
  <si>
    <t>Контур+ЭЦП</t>
  </si>
  <si>
    <t>1.2.5</t>
  </si>
  <si>
    <t>Сайт, хостинг</t>
  </si>
  <si>
    <t>1.2.6</t>
  </si>
  <si>
    <t>Канцелярские расходы</t>
  </si>
  <si>
    <t>1.2.7</t>
  </si>
  <si>
    <t>Компенсация ГСМ Председатель СНТ</t>
  </si>
  <si>
    <t>1.2.8</t>
  </si>
  <si>
    <t>Вывоз ТКО</t>
  </si>
  <si>
    <t>1.2.9</t>
  </si>
  <si>
    <t>Фомирование и сдача отчетности (ТКО, скважины)</t>
  </si>
  <si>
    <t>1.2.10</t>
  </si>
  <si>
    <t>Расходы на SIM-карты шлагбаумов</t>
  </si>
  <si>
    <t>1.2.11</t>
  </si>
  <si>
    <t>Расходы на электроэнергию (вагончик, шлагбаумы, прожектора, видеонаблюдение)</t>
  </si>
  <si>
    <t>1.2.12</t>
  </si>
  <si>
    <t>Расходы на служебную SIM-карту</t>
  </si>
  <si>
    <t>1.2.13</t>
  </si>
  <si>
    <t>Расходы на подготовку пакета документов по пожарной безопасности для СНТ</t>
  </si>
  <si>
    <t>1.3</t>
  </si>
  <si>
    <t>Налоговые отчисления</t>
  </si>
  <si>
    <t>1.3.1</t>
  </si>
  <si>
    <t>Председатель СНТ (НДФЛ, СФР, СФР травматизм)</t>
  </si>
  <si>
    <t>1.3.2</t>
  </si>
  <si>
    <t>Дворник (НДФЛ, СФР, СФР травматизм)</t>
  </si>
  <si>
    <t>1.3.3</t>
  </si>
  <si>
    <t>Техник (НДФЛ, СФР, СФР травматизм)</t>
  </si>
  <si>
    <t>1.3.7</t>
  </si>
  <si>
    <t>Налоги на общее имущество СНТ (земли общего пользования, 4 участка)</t>
  </si>
  <si>
    <t>2</t>
  </si>
  <si>
    <t>Прочие расходы</t>
  </si>
  <si>
    <t>2.1</t>
  </si>
  <si>
    <t>Благоустройство территории</t>
  </si>
  <si>
    <t>2.1.1</t>
  </si>
  <si>
    <t>Установка (замена) светильников на территории поселка</t>
  </si>
  <si>
    <t>2.1.2</t>
  </si>
  <si>
    <t>Установка опор освещения + прожекторов (на подъездной дороге)</t>
  </si>
  <si>
    <t>2.2</t>
  </si>
  <si>
    <t>2.2.1</t>
  </si>
  <si>
    <t>СМС рассылки</t>
  </si>
  <si>
    <t>2.2.2</t>
  </si>
  <si>
    <t>Услуги кадастрового инженера</t>
  </si>
  <si>
    <t>2.2.3</t>
  </si>
  <si>
    <t>Хозяйственные расходы</t>
  </si>
  <si>
    <t>2.2.4</t>
  </si>
  <si>
    <t>1С:Садовод (https://sadovod.1cfresh.com/)</t>
  </si>
  <si>
    <t>2.2.5</t>
  </si>
  <si>
    <t>Расходы на электроэнергию потребляемую сетью освещения поселка</t>
  </si>
  <si>
    <t>2.3</t>
  </si>
  <si>
    <t>Юридические услуги</t>
  </si>
  <si>
    <t>2.3.1</t>
  </si>
  <si>
    <t>Госпошлина исковое производство</t>
  </si>
  <si>
    <t>2.3.2</t>
  </si>
  <si>
    <t>Госпошлина приказное производство</t>
  </si>
  <si>
    <t>2.3.3</t>
  </si>
  <si>
    <t>Исковое производство</t>
  </si>
  <si>
    <t>2.3.4</t>
  </si>
  <si>
    <t>Юридические услуги (консультаци, споровождение в судах, прокуратуре)</t>
  </si>
  <si>
    <t>2.3.5</t>
  </si>
  <si>
    <t>Приказное производство</t>
  </si>
  <si>
    <t>2.4</t>
  </si>
  <si>
    <t>Приобретение оборудования</t>
  </si>
  <si>
    <t>2.4.1</t>
  </si>
  <si>
    <t>GSM-контроллер для шлагбаума</t>
  </si>
  <si>
    <t>2.4.2</t>
  </si>
  <si>
    <t>Шлагбаум антивандальный</t>
  </si>
  <si>
    <t>2.4.3</t>
  </si>
  <si>
    <t>Откатной механизм для шлагбаума</t>
  </si>
  <si>
    <t>2.5</t>
  </si>
  <si>
    <t>Содержание общего имущества</t>
  </si>
  <si>
    <t>2.5.1</t>
  </si>
  <si>
    <t>Содержание дорог зима (зима-весна, осень-зима)</t>
  </si>
  <si>
    <t>2.5.2</t>
  </si>
  <si>
    <t>Содержание дорог лето отсыпка 1,5 км + каток + грейдер (весна-лето-осень)</t>
  </si>
  <si>
    <t>2.5.3</t>
  </si>
  <si>
    <t>Поддержание шлагбаумов в рабочем состоянии</t>
  </si>
  <si>
    <t>2.5.4</t>
  </si>
  <si>
    <t>Поддержание системы видеонаблюдения в рабочем состоянии</t>
  </si>
  <si>
    <t>2.5.5</t>
  </si>
  <si>
    <t>Услуги подрядных организаций на обслуживание электрооборудования</t>
  </si>
  <si>
    <t>2.6</t>
  </si>
  <si>
    <t>Прочее</t>
  </si>
  <si>
    <t>2.6.1</t>
  </si>
  <si>
    <t>Ремонт вагона-офиса</t>
  </si>
  <si>
    <t>2.6.2</t>
  </si>
  <si>
    <t>Приобретение инвентаря (метлы, лопаты, лестница)</t>
  </si>
  <si>
    <t>3</t>
  </si>
  <si>
    <t>Содержание водопровода</t>
  </si>
  <si>
    <t>3.1</t>
  </si>
  <si>
    <t>Расходы на электроэнергию</t>
  </si>
  <si>
    <t>3.2</t>
  </si>
  <si>
    <t>Приобретение ЗИП</t>
  </si>
  <si>
    <t>3.4</t>
  </si>
  <si>
    <t>Ремонт крановых сборок в колодцах (материалы+работа)</t>
  </si>
  <si>
    <t>3.5</t>
  </si>
  <si>
    <t>Санитарная обработка оборудования скважин</t>
  </si>
  <si>
    <t>3.6</t>
  </si>
  <si>
    <t>Анализ воды (каждая скважина весна, осень)</t>
  </si>
  <si>
    <t>3.7</t>
  </si>
  <si>
    <t>Ремонт/приобретение насоса</t>
  </si>
  <si>
    <t>3.8</t>
  </si>
  <si>
    <t>Услуги подрядных организаций на обслуживание скважин, водопровода</t>
  </si>
  <si>
    <t>3.9</t>
  </si>
  <si>
    <t>Фомирование и сдача отчетности по лицензированной скважине</t>
  </si>
  <si>
    <t>3.11</t>
  </si>
  <si>
    <t>Ремонт помещений насосных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</si>
</sst>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#,##0\ &quot;₽&quot;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3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13"/>
      <color theme="3"/>
      <name val="Calibri"/>
      <family val="2"/>
      <charset val="204"/>
      <scheme val="minor"/>
    </font>
    <font>
      <sz val="16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49" fontId="5" fillId="2" borderId="1" xfId="1" applyNumberFormat="1" applyFont="1" applyFill="1" applyAlignment="1">
      <alignment horizontal="right"/>
    </xf>
    <xf numFmtId="0" fontId="5" fillId="2" borderId="1" xfId="1" applyFont="1" applyFill="1"/>
    <xf numFmtId="0" fontId="5" fillId="2" borderId="1" xfId="1" applyFont="1" applyFill="1" applyAlignment="1">
      <alignment horizontal="center"/>
    </xf>
    <xf numFmtId="164" fontId="6" fillId="2" borderId="1" xfId="1" applyNumberFormat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49" fontId="1" fillId="3" borderId="1" xfId="1" applyNumberFormat="1" applyFill="1" applyAlignment="1">
      <alignment horizontal="right"/>
    </xf>
    <xf numFmtId="0" fontId="1" fillId="3" borderId="1" xfId="1" applyFill="1"/>
    <xf numFmtId="0" fontId="1" fillId="3" borderId="1" xfId="1" applyFill="1" applyAlignment="1">
      <alignment horizontal="center"/>
    </xf>
    <xf numFmtId="164" fontId="1" fillId="3" borderId="1" xfId="1" applyNumberFormat="1" applyFill="1" applyAlignment="1">
      <alignment horizontal="center"/>
    </xf>
    <xf numFmtId="0" fontId="1" fillId="3" borderId="0" xfId="1" applyFill="1" applyBorder="1" applyAlignment="1">
      <alignment horizontal="center"/>
    </xf>
    <xf numFmtId="49" fontId="7" fillId="0" borderId="1" xfId="1" applyNumberFormat="1" applyFont="1" applyFill="1" applyAlignment="1">
      <alignment horizontal="right"/>
    </xf>
    <xf numFmtId="0" fontId="7" fillId="0" borderId="1" xfId="1" applyFont="1" applyFill="1"/>
    <xf numFmtId="0" fontId="7" fillId="0" borderId="1" xfId="1" applyFont="1" applyFill="1" applyAlignment="1">
      <alignment horizontal="center"/>
    </xf>
    <xf numFmtId="164" fontId="7" fillId="0" borderId="1" xfId="1" applyNumberFormat="1" applyFont="1" applyFill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1" xfId="1" applyFont="1"/>
    <xf numFmtId="0" fontId="7" fillId="0" borderId="1" xfId="1" applyFont="1" applyAlignment="1">
      <alignment horizontal="center"/>
    </xf>
    <xf numFmtId="164" fontId="7" fillId="0" borderId="1" xfId="1" applyNumberFormat="1" applyFont="1" applyFill="1" applyAlignment="1">
      <alignment horizontal="center" vertical="center"/>
    </xf>
    <xf numFmtId="164" fontId="7" fillId="0" borderId="1" xfId="1" applyNumberFormat="1" applyFont="1" applyAlignment="1">
      <alignment horizontal="center" vertical="center"/>
    </xf>
    <xf numFmtId="0" fontId="7" fillId="0" borderId="0" xfId="1" applyFont="1" applyBorder="1" applyAlignment="1">
      <alignment horizontal="center"/>
    </xf>
    <xf numFmtId="164" fontId="7" fillId="0" borderId="1" xfId="1" applyNumberFormat="1" applyFont="1" applyAlignment="1">
      <alignment horizontal="center"/>
    </xf>
    <xf numFmtId="165" fontId="7" fillId="0" borderId="1" xfId="1" applyNumberFormat="1" applyFont="1" applyFill="1" applyAlignment="1">
      <alignment horizontal="center"/>
    </xf>
    <xf numFmtId="165" fontId="7" fillId="0" borderId="1" xfId="1" applyNumberFormat="1" applyFont="1" applyAlignment="1">
      <alignment horizontal="center"/>
    </xf>
    <xf numFmtId="164" fontId="5" fillId="2" borderId="1" xfId="1" applyNumberFormat="1" applyFont="1" applyFill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</cellXfs>
  <cellStyles count="2">
    <cellStyle name="Заголовок 2" xfId="1" builtin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E9B28-2D36-42AB-A081-81572A9E1C7B}">
  <sheetPr>
    <pageSetUpPr fitToPage="1"/>
  </sheetPr>
  <dimension ref="A1:F79"/>
  <sheetViews>
    <sheetView tabSelected="1" view="pageBreakPreview" topLeftCell="A38" zoomScaleNormal="100" zoomScaleSheetLayoutView="100" zoomScalePageLayoutView="85" workbookViewId="0">
      <selection activeCell="D64" sqref="D64"/>
    </sheetView>
  </sheetViews>
  <sheetFormatPr defaultColWidth="8.6640625" defaultRowHeight="13.8" x14ac:dyDescent="0.25"/>
  <cols>
    <col min="1" max="1" width="9" style="3" bestFit="1" customWidth="1"/>
    <col min="2" max="2" width="97.88671875" style="3" customWidth="1"/>
    <col min="3" max="3" width="8.6640625" style="38" bestFit="1" customWidth="1"/>
    <col min="4" max="4" width="18.44140625" style="38" customWidth="1"/>
    <col min="5" max="5" width="19.88671875" style="38" customWidth="1"/>
    <col min="6" max="6" width="41.6640625" style="39" customWidth="1"/>
    <col min="7" max="16384" width="8.6640625" style="3"/>
  </cols>
  <sheetData>
    <row r="1" spans="1:6" ht="23.4" x14ac:dyDescent="0.45">
      <c r="A1" s="1" t="s">
        <v>0</v>
      </c>
      <c r="B1" s="1"/>
      <c r="C1" s="1"/>
      <c r="D1" s="1"/>
      <c r="E1" s="1"/>
      <c r="F1" s="2"/>
    </row>
    <row r="2" spans="1:6" ht="21" customHeight="1" x14ac:dyDescent="0.3">
      <c r="A2" s="4" t="s">
        <v>1</v>
      </c>
      <c r="B2" s="4"/>
      <c r="C2" s="4"/>
      <c r="D2" s="4"/>
      <c r="E2" s="4"/>
      <c r="F2" s="5"/>
    </row>
    <row r="3" spans="1:6" ht="39.450000000000003" customHeight="1" x14ac:dyDescent="0.3">
      <c r="A3" s="6" t="s">
        <v>2</v>
      </c>
      <c r="B3" s="6"/>
      <c r="C3" s="6"/>
      <c r="D3" s="6"/>
      <c r="E3" s="6"/>
      <c r="F3" s="7"/>
    </row>
    <row r="4" spans="1:6" ht="21" customHeight="1" x14ac:dyDescent="0.3">
      <c r="A4" s="8"/>
      <c r="B4" s="8"/>
      <c r="C4" s="8"/>
      <c r="D4" s="8"/>
      <c r="E4" s="8"/>
      <c r="F4" s="7"/>
    </row>
    <row r="5" spans="1:6" ht="21.6" thickBot="1" x14ac:dyDescent="0.45">
      <c r="A5" s="9" t="s">
        <v>3</v>
      </c>
      <c r="B5" s="10" t="s">
        <v>4</v>
      </c>
      <c r="C5" s="11"/>
      <c r="D5" s="11"/>
      <c r="E5" s="12">
        <f>E10+E6+E24</f>
        <v>1557200</v>
      </c>
      <c r="F5" s="13"/>
    </row>
    <row r="6" spans="1:6" ht="18.600000000000001" thickTop="1" thickBot="1" x14ac:dyDescent="0.4">
      <c r="A6" s="14" t="s">
        <v>5</v>
      </c>
      <c r="B6" s="15" t="s">
        <v>6</v>
      </c>
      <c r="C6" s="16"/>
      <c r="D6" s="16"/>
      <c r="E6" s="17">
        <f>SUM(E7:E9)</f>
        <v>552000</v>
      </c>
      <c r="F6" s="18"/>
    </row>
    <row r="7" spans="1:6" ht="18.600000000000001" thickTop="1" thickBot="1" x14ac:dyDescent="0.4">
      <c r="A7" s="19" t="s">
        <v>7</v>
      </c>
      <c r="B7" s="20" t="s">
        <v>8</v>
      </c>
      <c r="C7" s="21">
        <v>12</v>
      </c>
      <c r="D7" s="22">
        <v>33000</v>
      </c>
      <c r="E7" s="22">
        <f>D7*C7</f>
        <v>396000</v>
      </c>
      <c r="F7" s="23"/>
    </row>
    <row r="8" spans="1:6" ht="18.600000000000001" thickTop="1" thickBot="1" x14ac:dyDescent="0.4">
      <c r="A8" s="19" t="s">
        <v>9</v>
      </c>
      <c r="B8" s="20" t="s">
        <v>10</v>
      </c>
      <c r="C8" s="21">
        <v>12</v>
      </c>
      <c r="D8" s="22">
        <v>6500</v>
      </c>
      <c r="E8" s="22">
        <f>D8*C8</f>
        <v>78000</v>
      </c>
      <c r="F8" s="23"/>
    </row>
    <row r="9" spans="1:6" ht="18.600000000000001" thickTop="1" thickBot="1" x14ac:dyDescent="0.4">
      <c r="A9" s="19" t="s">
        <v>11</v>
      </c>
      <c r="B9" s="20" t="s">
        <v>12</v>
      </c>
      <c r="C9" s="21">
        <v>12</v>
      </c>
      <c r="D9" s="22">
        <v>6500</v>
      </c>
      <c r="E9" s="22">
        <f>D9*C9</f>
        <v>78000</v>
      </c>
      <c r="F9" s="23"/>
    </row>
    <row r="10" spans="1:6" ht="18.600000000000001" thickTop="1" thickBot="1" x14ac:dyDescent="0.4">
      <c r="A10" s="14" t="s">
        <v>13</v>
      </c>
      <c r="B10" s="15" t="s">
        <v>14</v>
      </c>
      <c r="C10" s="16"/>
      <c r="D10" s="16"/>
      <c r="E10" s="17">
        <f>SUM(E11:E23)</f>
        <v>698000</v>
      </c>
      <c r="F10" s="18"/>
    </row>
    <row r="11" spans="1:6" ht="18.600000000000001" thickTop="1" thickBot="1" x14ac:dyDescent="0.4">
      <c r="A11" s="19" t="s">
        <v>15</v>
      </c>
      <c r="B11" s="24" t="s">
        <v>16</v>
      </c>
      <c r="C11" s="25">
        <v>12</v>
      </c>
      <c r="D11" s="26">
        <v>25000</v>
      </c>
      <c r="E11" s="27">
        <f t="shared" ref="E11:E23" si="0">D11*C11</f>
        <v>300000</v>
      </c>
      <c r="F11" s="28"/>
    </row>
    <row r="12" spans="1:6" ht="18.600000000000001" thickTop="1" thickBot="1" x14ac:dyDescent="0.4">
      <c r="A12" s="19" t="s">
        <v>17</v>
      </c>
      <c r="B12" s="24" t="s">
        <v>18</v>
      </c>
      <c r="C12" s="25">
        <v>1</v>
      </c>
      <c r="D12" s="26">
        <v>20000</v>
      </c>
      <c r="E12" s="27">
        <f t="shared" si="0"/>
        <v>20000</v>
      </c>
      <c r="F12" s="28"/>
    </row>
    <row r="13" spans="1:6" ht="18.600000000000001" thickTop="1" thickBot="1" x14ac:dyDescent="0.4">
      <c r="A13" s="19" t="s">
        <v>19</v>
      </c>
      <c r="B13" s="24" t="s">
        <v>20</v>
      </c>
      <c r="C13" s="25">
        <v>12</v>
      </c>
      <c r="D13" s="26">
        <v>2000</v>
      </c>
      <c r="E13" s="27">
        <f t="shared" si="0"/>
        <v>24000</v>
      </c>
      <c r="F13" s="28"/>
    </row>
    <row r="14" spans="1:6" ht="18.600000000000001" thickTop="1" thickBot="1" x14ac:dyDescent="0.4">
      <c r="A14" s="19" t="s">
        <v>21</v>
      </c>
      <c r="B14" s="24" t="s">
        <v>22</v>
      </c>
      <c r="C14" s="25">
        <v>1</v>
      </c>
      <c r="D14" s="26">
        <v>20000</v>
      </c>
      <c r="E14" s="27">
        <f t="shared" si="0"/>
        <v>20000</v>
      </c>
      <c r="F14" s="28"/>
    </row>
    <row r="15" spans="1:6" ht="18.600000000000001" thickTop="1" thickBot="1" x14ac:dyDescent="0.4">
      <c r="A15" s="19" t="s">
        <v>23</v>
      </c>
      <c r="B15" s="24" t="s">
        <v>24</v>
      </c>
      <c r="C15" s="25">
        <v>12</v>
      </c>
      <c r="D15" s="26">
        <v>200</v>
      </c>
      <c r="E15" s="27">
        <f t="shared" si="0"/>
        <v>2400</v>
      </c>
      <c r="F15" s="28"/>
    </row>
    <row r="16" spans="1:6" ht="18.600000000000001" thickTop="1" thickBot="1" x14ac:dyDescent="0.4">
      <c r="A16" s="19" t="s">
        <v>25</v>
      </c>
      <c r="B16" s="24" t="s">
        <v>26</v>
      </c>
      <c r="C16" s="25">
        <v>12</v>
      </c>
      <c r="D16" s="26">
        <v>500</v>
      </c>
      <c r="E16" s="27">
        <f t="shared" si="0"/>
        <v>6000</v>
      </c>
      <c r="F16" s="28"/>
    </row>
    <row r="17" spans="1:6" ht="18.600000000000001" thickTop="1" thickBot="1" x14ac:dyDescent="0.4">
      <c r="A17" s="19" t="s">
        <v>27</v>
      </c>
      <c r="B17" s="24" t="s">
        <v>28</v>
      </c>
      <c r="C17" s="25">
        <v>12</v>
      </c>
      <c r="D17" s="26">
        <v>1800</v>
      </c>
      <c r="E17" s="27">
        <f t="shared" si="0"/>
        <v>21600</v>
      </c>
      <c r="F17" s="28"/>
    </row>
    <row r="18" spans="1:6" ht="18.600000000000001" thickTop="1" thickBot="1" x14ac:dyDescent="0.4">
      <c r="A18" s="19" t="s">
        <v>29</v>
      </c>
      <c r="B18" s="24" t="s">
        <v>30</v>
      </c>
      <c r="C18" s="25">
        <v>12</v>
      </c>
      <c r="D18" s="26">
        <v>20000</v>
      </c>
      <c r="E18" s="27">
        <f t="shared" si="0"/>
        <v>240000</v>
      </c>
      <c r="F18" s="28"/>
    </row>
    <row r="19" spans="1:6" ht="18.600000000000001" thickTop="1" thickBot="1" x14ac:dyDescent="0.4">
      <c r="A19" s="19" t="s">
        <v>31</v>
      </c>
      <c r="B19" s="24" t="s">
        <v>32</v>
      </c>
      <c r="C19" s="25">
        <v>1</v>
      </c>
      <c r="D19" s="26">
        <v>30000</v>
      </c>
      <c r="E19" s="27">
        <f t="shared" si="0"/>
        <v>30000</v>
      </c>
      <c r="F19" s="28"/>
    </row>
    <row r="20" spans="1:6" ht="18.600000000000001" thickTop="1" thickBot="1" x14ac:dyDescent="0.4">
      <c r="A20" s="19" t="s">
        <v>33</v>
      </c>
      <c r="B20" s="24" t="s">
        <v>34</v>
      </c>
      <c r="C20" s="25">
        <v>1</v>
      </c>
      <c r="D20" s="26">
        <v>1000</v>
      </c>
      <c r="E20" s="27">
        <f t="shared" si="0"/>
        <v>1000</v>
      </c>
      <c r="F20" s="28"/>
    </row>
    <row r="21" spans="1:6" ht="18.600000000000001" thickTop="1" thickBot="1" x14ac:dyDescent="0.4">
      <c r="A21" s="19" t="s">
        <v>35</v>
      </c>
      <c r="B21" s="24" t="s">
        <v>36</v>
      </c>
      <c r="C21" s="25">
        <v>1</v>
      </c>
      <c r="D21" s="26">
        <v>20000</v>
      </c>
      <c r="E21" s="27">
        <f t="shared" si="0"/>
        <v>20000</v>
      </c>
      <c r="F21" s="28"/>
    </row>
    <row r="22" spans="1:6" ht="18.600000000000001" thickTop="1" thickBot="1" x14ac:dyDescent="0.4">
      <c r="A22" s="19" t="s">
        <v>37</v>
      </c>
      <c r="B22" s="24" t="s">
        <v>38</v>
      </c>
      <c r="C22" s="25">
        <v>12</v>
      </c>
      <c r="D22" s="26">
        <v>500</v>
      </c>
      <c r="E22" s="27">
        <f t="shared" si="0"/>
        <v>6000</v>
      </c>
      <c r="F22" s="28"/>
    </row>
    <row r="23" spans="1:6" ht="18.600000000000001" thickTop="1" thickBot="1" x14ac:dyDescent="0.4">
      <c r="A23" s="19" t="s">
        <v>39</v>
      </c>
      <c r="B23" s="24" t="s">
        <v>40</v>
      </c>
      <c r="C23" s="25">
        <v>1</v>
      </c>
      <c r="D23" s="26">
        <v>7000</v>
      </c>
      <c r="E23" s="27">
        <f t="shared" si="0"/>
        <v>7000</v>
      </c>
      <c r="F23" s="28"/>
    </row>
    <row r="24" spans="1:6" ht="18.600000000000001" thickTop="1" thickBot="1" x14ac:dyDescent="0.4">
      <c r="A24" s="14" t="s">
        <v>41</v>
      </c>
      <c r="B24" s="15" t="s">
        <v>42</v>
      </c>
      <c r="C24" s="16"/>
      <c r="D24" s="16"/>
      <c r="E24" s="17">
        <f>SUM(E25:E28)</f>
        <v>307200</v>
      </c>
      <c r="F24" s="18"/>
    </row>
    <row r="25" spans="1:6" ht="18.600000000000001" thickTop="1" thickBot="1" x14ac:dyDescent="0.4">
      <c r="A25" s="19" t="s">
        <v>43</v>
      </c>
      <c r="B25" s="20" t="s">
        <v>44</v>
      </c>
      <c r="C25" s="21">
        <v>12</v>
      </c>
      <c r="D25" s="22">
        <v>16500</v>
      </c>
      <c r="E25" s="22">
        <f>D25*C25</f>
        <v>198000</v>
      </c>
      <c r="F25" s="28"/>
    </row>
    <row r="26" spans="1:6" ht="18.600000000000001" thickTop="1" thickBot="1" x14ac:dyDescent="0.4">
      <c r="A26" s="19" t="s">
        <v>45</v>
      </c>
      <c r="B26" s="20" t="s">
        <v>46</v>
      </c>
      <c r="C26" s="21">
        <v>12</v>
      </c>
      <c r="D26" s="22">
        <v>3300</v>
      </c>
      <c r="E26" s="22">
        <f t="shared" ref="E26:E28" si="1">D26*C26</f>
        <v>39600</v>
      </c>
      <c r="F26" s="28"/>
    </row>
    <row r="27" spans="1:6" ht="18.600000000000001" thickTop="1" thickBot="1" x14ac:dyDescent="0.4">
      <c r="A27" s="19" t="s">
        <v>47</v>
      </c>
      <c r="B27" s="20" t="s">
        <v>48</v>
      </c>
      <c r="C27" s="21">
        <v>12</v>
      </c>
      <c r="D27" s="22">
        <v>3300</v>
      </c>
      <c r="E27" s="22">
        <f t="shared" si="1"/>
        <v>39600</v>
      </c>
      <c r="F27" s="28"/>
    </row>
    <row r="28" spans="1:6" ht="18.600000000000001" thickTop="1" thickBot="1" x14ac:dyDescent="0.4">
      <c r="A28" s="19" t="s">
        <v>49</v>
      </c>
      <c r="B28" s="24" t="s">
        <v>50</v>
      </c>
      <c r="C28" s="25">
        <v>1</v>
      </c>
      <c r="D28" s="22">
        <v>30000</v>
      </c>
      <c r="E28" s="29">
        <f t="shared" si="1"/>
        <v>30000</v>
      </c>
      <c r="F28" s="28"/>
    </row>
    <row r="29" spans="1:6" ht="22.2" thickTop="1" thickBot="1" x14ac:dyDescent="0.45">
      <c r="A29" s="9" t="s">
        <v>51</v>
      </c>
      <c r="B29" s="10" t="s">
        <v>52</v>
      </c>
      <c r="C29" s="11"/>
      <c r="D29" s="11"/>
      <c r="E29" s="11"/>
      <c r="F29" s="13"/>
    </row>
    <row r="30" spans="1:6" ht="18.600000000000001" thickTop="1" thickBot="1" x14ac:dyDescent="0.4">
      <c r="A30" s="14" t="s">
        <v>53</v>
      </c>
      <c r="B30" s="15" t="s">
        <v>54</v>
      </c>
      <c r="C30" s="16"/>
      <c r="D30" s="16"/>
      <c r="E30" s="17">
        <f>SUM(E31:E32)</f>
        <v>237500</v>
      </c>
      <c r="F30" s="18"/>
    </row>
    <row r="31" spans="1:6" ht="18.600000000000001" thickTop="1" thickBot="1" x14ac:dyDescent="0.4">
      <c r="A31" s="19" t="s">
        <v>55</v>
      </c>
      <c r="B31" s="24" t="s">
        <v>56</v>
      </c>
      <c r="C31" s="25">
        <v>25</v>
      </c>
      <c r="D31" s="21">
        <v>5500</v>
      </c>
      <c r="E31" s="25">
        <f>D31*C31</f>
        <v>137500</v>
      </c>
      <c r="F31" s="28"/>
    </row>
    <row r="32" spans="1:6" ht="18.600000000000001" thickTop="1" thickBot="1" x14ac:dyDescent="0.4">
      <c r="A32" s="19" t="s">
        <v>57</v>
      </c>
      <c r="B32" s="24" t="s">
        <v>58</v>
      </c>
      <c r="C32" s="25">
        <v>2</v>
      </c>
      <c r="D32" s="22">
        <v>50000</v>
      </c>
      <c r="E32" s="29">
        <f>D32*C32</f>
        <v>100000</v>
      </c>
      <c r="F32" s="28"/>
    </row>
    <row r="33" spans="1:6" ht="18.600000000000001" thickTop="1" thickBot="1" x14ac:dyDescent="0.4">
      <c r="A33" s="14" t="s">
        <v>59</v>
      </c>
      <c r="B33" s="15" t="s">
        <v>14</v>
      </c>
      <c r="C33" s="16"/>
      <c r="D33" s="16"/>
      <c r="E33" s="17">
        <f>SUM(E34:E38)</f>
        <v>148800</v>
      </c>
      <c r="F33" s="18"/>
    </row>
    <row r="34" spans="1:6" ht="18.600000000000001" thickTop="1" thickBot="1" x14ac:dyDescent="0.4">
      <c r="A34" s="19" t="s">
        <v>60</v>
      </c>
      <c r="B34" s="24" t="s">
        <v>61</v>
      </c>
      <c r="C34" s="25">
        <v>1</v>
      </c>
      <c r="D34" s="22">
        <v>5000</v>
      </c>
      <c r="E34" s="29">
        <f t="shared" ref="E34:E35" si="2">C34*D34</f>
        <v>5000</v>
      </c>
      <c r="F34" s="28"/>
    </row>
    <row r="35" spans="1:6" ht="18.600000000000001" thickTop="1" thickBot="1" x14ac:dyDescent="0.4">
      <c r="A35" s="19" t="s">
        <v>62</v>
      </c>
      <c r="B35" s="24" t="s">
        <v>63</v>
      </c>
      <c r="C35" s="25">
        <v>1</v>
      </c>
      <c r="D35" s="22">
        <v>25000</v>
      </c>
      <c r="E35" s="29">
        <f t="shared" si="2"/>
        <v>25000</v>
      </c>
      <c r="F35" s="28"/>
    </row>
    <row r="36" spans="1:6" ht="18.600000000000001" thickTop="1" thickBot="1" x14ac:dyDescent="0.4">
      <c r="A36" s="19" t="s">
        <v>64</v>
      </c>
      <c r="B36" s="24" t="s">
        <v>65</v>
      </c>
      <c r="C36" s="25">
        <v>1</v>
      </c>
      <c r="D36" s="22">
        <v>40000</v>
      </c>
      <c r="E36" s="29">
        <f>C36*D36</f>
        <v>40000</v>
      </c>
      <c r="F36" s="28"/>
    </row>
    <row r="37" spans="1:6" ht="18.600000000000001" thickTop="1" thickBot="1" x14ac:dyDescent="0.4">
      <c r="A37" s="19" t="s">
        <v>66</v>
      </c>
      <c r="B37" s="24" t="s">
        <v>67</v>
      </c>
      <c r="C37" s="25">
        <v>12</v>
      </c>
      <c r="D37" s="22">
        <v>2400</v>
      </c>
      <c r="E37" s="29">
        <f>C37*D37</f>
        <v>28800</v>
      </c>
      <c r="F37" s="28"/>
    </row>
    <row r="38" spans="1:6" ht="18.600000000000001" thickTop="1" thickBot="1" x14ac:dyDescent="0.4">
      <c r="A38" s="19" t="s">
        <v>68</v>
      </c>
      <c r="B38" s="24" t="s">
        <v>69</v>
      </c>
      <c r="C38" s="25">
        <v>50</v>
      </c>
      <c r="D38" s="22">
        <v>1000</v>
      </c>
      <c r="E38" s="29">
        <f>C38*D38</f>
        <v>50000</v>
      </c>
      <c r="F38" s="28"/>
    </row>
    <row r="39" spans="1:6" ht="18.600000000000001" thickTop="1" thickBot="1" x14ac:dyDescent="0.4">
      <c r="A39" s="14" t="s">
        <v>70</v>
      </c>
      <c r="B39" s="15" t="s">
        <v>71</v>
      </c>
      <c r="C39" s="16"/>
      <c r="D39" s="16"/>
      <c r="E39" s="17">
        <f>SUM(E40:E44)</f>
        <v>280000</v>
      </c>
      <c r="F39" s="18"/>
    </row>
    <row r="40" spans="1:6" ht="18.600000000000001" thickTop="1" thickBot="1" x14ac:dyDescent="0.4">
      <c r="A40" s="19" t="s">
        <v>72</v>
      </c>
      <c r="B40" s="24" t="s">
        <v>73</v>
      </c>
      <c r="C40" s="25">
        <v>10</v>
      </c>
      <c r="D40" s="30">
        <v>1500</v>
      </c>
      <c r="E40" s="31">
        <f>C40*D40</f>
        <v>15000</v>
      </c>
      <c r="F40" s="28"/>
    </row>
    <row r="41" spans="1:6" ht="18.600000000000001" thickTop="1" thickBot="1" x14ac:dyDescent="0.4">
      <c r="A41" s="19" t="s">
        <v>74</v>
      </c>
      <c r="B41" s="24" t="s">
        <v>75</v>
      </c>
      <c r="C41" s="25">
        <v>10</v>
      </c>
      <c r="D41" s="30">
        <v>1500</v>
      </c>
      <c r="E41" s="31">
        <f t="shared" ref="E41:E42" si="3">C41*D41</f>
        <v>15000</v>
      </c>
      <c r="F41" s="28"/>
    </row>
    <row r="42" spans="1:6" ht="18.600000000000001" thickTop="1" thickBot="1" x14ac:dyDescent="0.4">
      <c r="A42" s="19" t="s">
        <v>76</v>
      </c>
      <c r="B42" s="24" t="s">
        <v>77</v>
      </c>
      <c r="C42" s="25">
        <v>5</v>
      </c>
      <c r="D42" s="22">
        <v>25000</v>
      </c>
      <c r="E42" s="31">
        <f t="shared" si="3"/>
        <v>125000</v>
      </c>
      <c r="F42" s="28"/>
    </row>
    <row r="43" spans="1:6" ht="18.600000000000001" thickTop="1" thickBot="1" x14ac:dyDescent="0.4">
      <c r="A43" s="19" t="s">
        <v>78</v>
      </c>
      <c r="B43" s="24" t="s">
        <v>79</v>
      </c>
      <c r="C43" s="25">
        <v>1</v>
      </c>
      <c r="D43" s="22">
        <v>75000</v>
      </c>
      <c r="E43" s="29">
        <f>C43*D43</f>
        <v>75000</v>
      </c>
      <c r="F43" s="28"/>
    </row>
    <row r="44" spans="1:6" ht="18.600000000000001" thickTop="1" thickBot="1" x14ac:dyDescent="0.4">
      <c r="A44" s="19" t="s">
        <v>80</v>
      </c>
      <c r="B44" s="24" t="s">
        <v>81</v>
      </c>
      <c r="C44" s="25">
        <v>10</v>
      </c>
      <c r="D44" s="22">
        <v>5000</v>
      </c>
      <c r="E44" s="29">
        <f>C44*D44</f>
        <v>50000</v>
      </c>
      <c r="F44" s="28"/>
    </row>
    <row r="45" spans="1:6" ht="18.600000000000001" thickTop="1" thickBot="1" x14ac:dyDescent="0.4">
      <c r="A45" s="14" t="s">
        <v>82</v>
      </c>
      <c r="B45" s="15" t="s">
        <v>83</v>
      </c>
      <c r="C45" s="16"/>
      <c r="D45" s="16"/>
      <c r="E45" s="17">
        <f>SUM(E46:E48)</f>
        <v>200000</v>
      </c>
      <c r="F45" s="18"/>
    </row>
    <row r="46" spans="1:6" ht="18.600000000000001" thickTop="1" thickBot="1" x14ac:dyDescent="0.4">
      <c r="A46" s="19" t="s">
        <v>84</v>
      </c>
      <c r="B46" s="24" t="s">
        <v>85</v>
      </c>
      <c r="C46" s="25">
        <v>1</v>
      </c>
      <c r="D46" s="21">
        <v>20000</v>
      </c>
      <c r="E46" s="29">
        <f>C46*D46</f>
        <v>20000</v>
      </c>
      <c r="F46" s="28"/>
    </row>
    <row r="47" spans="1:6" ht="18.600000000000001" thickTop="1" thickBot="1" x14ac:dyDescent="0.4">
      <c r="A47" s="19" t="s">
        <v>86</v>
      </c>
      <c r="B47" s="24" t="s">
        <v>87</v>
      </c>
      <c r="C47" s="25">
        <v>2</v>
      </c>
      <c r="D47" s="21">
        <v>70000</v>
      </c>
      <c r="E47" s="29">
        <f>C47*D47</f>
        <v>140000</v>
      </c>
      <c r="F47" s="28"/>
    </row>
    <row r="48" spans="1:6" ht="18.600000000000001" thickTop="1" thickBot="1" x14ac:dyDescent="0.4">
      <c r="A48" s="19" t="s">
        <v>88</v>
      </c>
      <c r="B48" s="24" t="s">
        <v>89</v>
      </c>
      <c r="C48" s="25">
        <v>2</v>
      </c>
      <c r="D48" s="21">
        <v>20000</v>
      </c>
      <c r="E48" s="29">
        <f>C48*D48</f>
        <v>40000</v>
      </c>
      <c r="F48" s="28"/>
    </row>
    <row r="49" spans="1:6" ht="18.600000000000001" thickTop="1" thickBot="1" x14ac:dyDescent="0.4">
      <c r="A49" s="14" t="s">
        <v>90</v>
      </c>
      <c r="B49" s="15" t="s">
        <v>91</v>
      </c>
      <c r="C49" s="16"/>
      <c r="D49" s="16"/>
      <c r="E49" s="17">
        <f>SUM(E50:E54)</f>
        <v>1070000</v>
      </c>
      <c r="F49" s="18"/>
    </row>
    <row r="50" spans="1:6" ht="18.600000000000001" thickTop="1" thickBot="1" x14ac:dyDescent="0.4">
      <c r="A50" s="19" t="s">
        <v>92</v>
      </c>
      <c r="B50" s="24" t="s">
        <v>93</v>
      </c>
      <c r="C50" s="25">
        <v>1</v>
      </c>
      <c r="D50" s="22">
        <v>350000</v>
      </c>
      <c r="E50" s="29">
        <f>C50*D50</f>
        <v>350000</v>
      </c>
      <c r="F50" s="28"/>
    </row>
    <row r="51" spans="1:6" ht="18.600000000000001" thickTop="1" thickBot="1" x14ac:dyDescent="0.4">
      <c r="A51" s="19" t="s">
        <v>94</v>
      </c>
      <c r="B51" s="24" t="s">
        <v>95</v>
      </c>
      <c r="C51" s="25">
        <v>1</v>
      </c>
      <c r="D51" s="22">
        <v>600000</v>
      </c>
      <c r="E51" s="29">
        <f>C51*D51</f>
        <v>600000</v>
      </c>
      <c r="F51" s="28"/>
    </row>
    <row r="52" spans="1:6" ht="18.600000000000001" thickTop="1" thickBot="1" x14ac:dyDescent="0.4">
      <c r="A52" s="19" t="s">
        <v>96</v>
      </c>
      <c r="B52" s="24" t="s">
        <v>97</v>
      </c>
      <c r="C52" s="25">
        <v>2</v>
      </c>
      <c r="D52" s="22">
        <v>40000</v>
      </c>
      <c r="E52" s="29">
        <f t="shared" ref="E52:E54" si="4">C52*D52</f>
        <v>80000</v>
      </c>
      <c r="F52" s="28"/>
    </row>
    <row r="53" spans="1:6" ht="18.600000000000001" thickTop="1" thickBot="1" x14ac:dyDescent="0.4">
      <c r="A53" s="19" t="s">
        <v>98</v>
      </c>
      <c r="B53" s="24" t="s">
        <v>99</v>
      </c>
      <c r="C53" s="25">
        <v>1</v>
      </c>
      <c r="D53" s="22">
        <v>10000</v>
      </c>
      <c r="E53" s="29">
        <f t="shared" si="4"/>
        <v>10000</v>
      </c>
      <c r="F53" s="28"/>
    </row>
    <row r="54" spans="1:6" ht="18.600000000000001" thickTop="1" thickBot="1" x14ac:dyDescent="0.4">
      <c r="A54" s="19" t="s">
        <v>100</v>
      </c>
      <c r="B54" s="24" t="s">
        <v>101</v>
      </c>
      <c r="C54" s="25">
        <v>1</v>
      </c>
      <c r="D54" s="22">
        <v>30000</v>
      </c>
      <c r="E54" s="29">
        <f t="shared" si="4"/>
        <v>30000</v>
      </c>
      <c r="F54" s="28"/>
    </row>
    <row r="55" spans="1:6" ht="18.600000000000001" thickTop="1" thickBot="1" x14ac:dyDescent="0.4">
      <c r="A55" s="14" t="s">
        <v>102</v>
      </c>
      <c r="B55" s="15" t="s">
        <v>103</v>
      </c>
      <c r="C55" s="16"/>
      <c r="D55" s="16"/>
      <c r="E55" s="17">
        <f>SUM(E56:E57)</f>
        <v>40000</v>
      </c>
      <c r="F55" s="18"/>
    </row>
    <row r="56" spans="1:6" ht="18.600000000000001" thickTop="1" thickBot="1" x14ac:dyDescent="0.4">
      <c r="A56" s="19" t="s">
        <v>104</v>
      </c>
      <c r="B56" s="24" t="s">
        <v>105</v>
      </c>
      <c r="C56" s="25">
        <v>1</v>
      </c>
      <c r="D56" s="22">
        <v>15000</v>
      </c>
      <c r="E56" s="29">
        <f t="shared" ref="E56:E57" si="5">C56*D56</f>
        <v>15000</v>
      </c>
      <c r="F56" s="28"/>
    </row>
    <row r="57" spans="1:6" ht="18.600000000000001" thickTop="1" thickBot="1" x14ac:dyDescent="0.4">
      <c r="A57" s="19" t="s">
        <v>106</v>
      </c>
      <c r="B57" s="24" t="s">
        <v>107</v>
      </c>
      <c r="C57" s="25">
        <v>1</v>
      </c>
      <c r="D57" s="22">
        <v>25000</v>
      </c>
      <c r="E57" s="29">
        <f t="shared" si="5"/>
        <v>25000</v>
      </c>
      <c r="F57" s="28"/>
    </row>
    <row r="58" spans="1:6" ht="22.2" thickTop="1" thickBot="1" x14ac:dyDescent="0.45">
      <c r="A58" s="9" t="s">
        <v>108</v>
      </c>
      <c r="B58" s="10" t="s">
        <v>109</v>
      </c>
      <c r="C58" s="11"/>
      <c r="D58" s="11"/>
      <c r="E58" s="32">
        <f>SUM(E59:E67)</f>
        <v>426000</v>
      </c>
      <c r="F58" s="13"/>
    </row>
    <row r="59" spans="1:6" ht="18.600000000000001" thickTop="1" thickBot="1" x14ac:dyDescent="0.4">
      <c r="A59" s="19" t="s">
        <v>110</v>
      </c>
      <c r="B59" s="24" t="s">
        <v>111</v>
      </c>
      <c r="C59" s="25">
        <v>1</v>
      </c>
      <c r="D59" s="22">
        <v>126000</v>
      </c>
      <c r="E59" s="29">
        <f t="shared" ref="E59:E60" si="6">D59*C59</f>
        <v>126000</v>
      </c>
      <c r="F59" s="28"/>
    </row>
    <row r="60" spans="1:6" ht="18.600000000000001" thickTop="1" thickBot="1" x14ac:dyDescent="0.4">
      <c r="A60" s="19" t="s">
        <v>112</v>
      </c>
      <c r="B60" s="24" t="s">
        <v>113</v>
      </c>
      <c r="C60" s="25">
        <v>1</v>
      </c>
      <c r="D60" s="22">
        <v>20000</v>
      </c>
      <c r="E60" s="29">
        <f t="shared" si="6"/>
        <v>20000</v>
      </c>
      <c r="F60" s="28"/>
    </row>
    <row r="61" spans="1:6" ht="18.600000000000001" thickTop="1" thickBot="1" x14ac:dyDescent="0.4">
      <c r="A61" s="19" t="s">
        <v>114</v>
      </c>
      <c r="B61" s="24" t="s">
        <v>115</v>
      </c>
      <c r="C61" s="25">
        <v>10</v>
      </c>
      <c r="D61" s="22">
        <v>10000</v>
      </c>
      <c r="E61" s="29">
        <f>D61*C61</f>
        <v>100000</v>
      </c>
      <c r="F61" s="28"/>
    </row>
    <row r="62" spans="1:6" ht="18.600000000000001" thickTop="1" thickBot="1" x14ac:dyDescent="0.4">
      <c r="A62" s="19" t="s">
        <v>116</v>
      </c>
      <c r="B62" s="24" t="s">
        <v>117</v>
      </c>
      <c r="C62" s="25">
        <v>3</v>
      </c>
      <c r="D62" s="22">
        <v>5000</v>
      </c>
      <c r="E62" s="29">
        <f t="shared" ref="E62:E67" si="7">D62*C62</f>
        <v>15000</v>
      </c>
      <c r="F62" s="28"/>
    </row>
    <row r="63" spans="1:6" ht="18.600000000000001" thickTop="1" thickBot="1" x14ac:dyDescent="0.4">
      <c r="A63" s="19" t="s">
        <v>118</v>
      </c>
      <c r="B63" s="24" t="s">
        <v>119</v>
      </c>
      <c r="C63" s="25">
        <v>6</v>
      </c>
      <c r="D63" s="22">
        <v>2500</v>
      </c>
      <c r="E63" s="29">
        <f t="shared" si="7"/>
        <v>15000</v>
      </c>
      <c r="F63" s="28"/>
    </row>
    <row r="64" spans="1:6" ht="18.600000000000001" thickTop="1" thickBot="1" x14ac:dyDescent="0.4">
      <c r="A64" s="19" t="s">
        <v>120</v>
      </c>
      <c r="B64" s="24" t="s">
        <v>121</v>
      </c>
      <c r="C64" s="25">
        <v>1</v>
      </c>
      <c r="D64" s="22">
        <v>50000</v>
      </c>
      <c r="E64" s="29">
        <f t="shared" si="7"/>
        <v>50000</v>
      </c>
      <c r="F64" s="28"/>
    </row>
    <row r="65" spans="1:6" ht="18.600000000000001" thickTop="1" thickBot="1" x14ac:dyDescent="0.4">
      <c r="A65" s="19" t="s">
        <v>122</v>
      </c>
      <c r="B65" s="24" t="s">
        <v>123</v>
      </c>
      <c r="C65" s="25">
        <v>1</v>
      </c>
      <c r="D65" s="22">
        <v>60000</v>
      </c>
      <c r="E65" s="29">
        <f t="shared" si="7"/>
        <v>60000</v>
      </c>
      <c r="F65" s="28"/>
    </row>
    <row r="66" spans="1:6" ht="18.600000000000001" thickTop="1" thickBot="1" x14ac:dyDescent="0.4">
      <c r="A66" s="19" t="s">
        <v>124</v>
      </c>
      <c r="B66" s="24" t="s">
        <v>125</v>
      </c>
      <c r="C66" s="25">
        <v>1</v>
      </c>
      <c r="D66" s="22">
        <v>10000</v>
      </c>
      <c r="E66" s="29">
        <f t="shared" si="7"/>
        <v>10000</v>
      </c>
      <c r="F66" s="28"/>
    </row>
    <row r="67" spans="1:6" ht="18.600000000000001" thickTop="1" thickBot="1" x14ac:dyDescent="0.4">
      <c r="A67" s="19" t="s">
        <v>126</v>
      </c>
      <c r="B67" s="24" t="s">
        <v>127</v>
      </c>
      <c r="C67" s="25">
        <v>2</v>
      </c>
      <c r="D67" s="22">
        <v>15000</v>
      </c>
      <c r="E67" s="29">
        <f t="shared" si="7"/>
        <v>30000</v>
      </c>
      <c r="F67" s="28"/>
    </row>
    <row r="68" spans="1:6" ht="14.4" thickTop="1" x14ac:dyDescent="0.25">
      <c r="C68" s="3"/>
      <c r="D68" s="3"/>
      <c r="E68" s="3"/>
      <c r="F68" s="33"/>
    </row>
    <row r="69" spans="1:6" s="34" customFormat="1" ht="40.5" customHeight="1" x14ac:dyDescent="0.3">
      <c r="C69" s="35"/>
      <c r="D69" s="35"/>
      <c r="E69" s="35"/>
      <c r="F69" s="36"/>
    </row>
    <row r="70" spans="1:6" s="34" customFormat="1" ht="40.5" customHeight="1" x14ac:dyDescent="0.3">
      <c r="C70" s="35"/>
      <c r="D70" s="35"/>
      <c r="E70" s="35"/>
      <c r="F70" s="36"/>
    </row>
    <row r="71" spans="1:6" ht="19.95" customHeight="1" x14ac:dyDescent="0.25">
      <c r="C71" s="3"/>
      <c r="D71" s="3"/>
      <c r="E71" s="3"/>
      <c r="F71" s="33"/>
    </row>
    <row r="72" spans="1:6" ht="19.95" customHeight="1" x14ac:dyDescent="0.25">
      <c r="A72" s="37"/>
    </row>
    <row r="73" spans="1:6" ht="19.95" customHeight="1" x14ac:dyDescent="0.3">
      <c r="A73" s="37"/>
      <c r="B73" s="40"/>
    </row>
    <row r="74" spans="1:6" ht="19.95" customHeight="1" x14ac:dyDescent="0.25">
      <c r="A74" s="37"/>
    </row>
    <row r="75" spans="1:6" ht="19.95" customHeight="1" x14ac:dyDescent="0.25">
      <c r="A75" s="37"/>
    </row>
    <row r="76" spans="1:6" ht="19.95" customHeight="1" x14ac:dyDescent="0.25">
      <c r="A76" s="37"/>
    </row>
    <row r="77" spans="1:6" x14ac:dyDescent="0.25">
      <c r="A77" s="37"/>
    </row>
    <row r="78" spans="1:6" x14ac:dyDescent="0.25">
      <c r="A78" s="37"/>
    </row>
    <row r="79" spans="1:6" x14ac:dyDescent="0.25">
      <c r="A79" s="37"/>
    </row>
  </sheetData>
  <mergeCells count="3">
    <mergeCell ref="A1:E1"/>
    <mergeCell ref="A2:E2"/>
    <mergeCell ref="A3:E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ФЭО 2023</vt:lpstr>
      <vt:lpstr>'ФЭО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2023-02-12T13:36:00Z</dcterms:created>
  <dcterms:modified xsi:type="dcterms:W3CDTF">2023-02-12T13:36:22Z</dcterms:modified>
</cp:coreProperties>
</file>